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30" windowHeight="7440"/>
  </bookViews>
  <sheets>
    <sheet name="2019" sheetId="4" r:id="rId1"/>
    <sheet name="Sheet1" sheetId="5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4" l="1"/>
  <c r="G14" i="4"/>
  <c r="G12" i="4"/>
  <c r="G11" i="4"/>
  <c r="G10" i="4"/>
  <c r="G7" i="4"/>
  <c r="G19" i="4"/>
  <c r="G6" i="4"/>
  <c r="G13" i="4"/>
  <c r="G15" i="4"/>
  <c r="G17" i="4"/>
  <c r="G18" i="4"/>
  <c r="G20" i="4"/>
  <c r="G21" i="4"/>
  <c r="G22" i="4"/>
  <c r="G23" i="4"/>
  <c r="G9" i="4"/>
  <c r="G24" i="4"/>
  <c r="G8" i="4"/>
  <c r="G25" i="4"/>
  <c r="G26" i="4"/>
  <c r="G27" i="4"/>
  <c r="G28" i="4"/>
  <c r="G29" i="4"/>
  <c r="C1" i="5"/>
  <c r="B1" i="5"/>
  <c r="A1" i="5"/>
  <c r="G5" i="4" l="1"/>
  <c r="G30" i="4" l="1"/>
</calcChain>
</file>

<file path=xl/sharedStrings.xml><?xml version="1.0" encoding="utf-8"?>
<sst xmlns="http://schemas.openxmlformats.org/spreadsheetml/2006/main" count="88" uniqueCount="45">
  <si>
    <t>Đơn giá
(VNĐ)</t>
  </si>
  <si>
    <t>Thành tiền
(VNĐ)</t>
  </si>
  <si>
    <t>Bộ</t>
  </si>
  <si>
    <t>Tổng Cộng:</t>
  </si>
  <si>
    <t>PHÒNG THỰC HÀNH TRÊN MÁY TÍNH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</si>
  <si>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</si>
  <si>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</si>
  <si>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</si>
  <si>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</si>
  <si>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</si>
  <si>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</si>
  <si>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</si>
  <si>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</si>
  <si>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</si>
  <si>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</si>
  <si>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</si>
  <si>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TRƯỞNG ĐƠN VỊ</t>
  </si>
  <si>
    <t>DANH MỤC THIẾT BỊ ĐỀ NGHỊ ĐẦU TƯ CHO CHƯƠNG TRÌNH MỤC TIÊU KHOA CÔNG NGHỆ THÔNG TIN
NĂM 2019</t>
  </si>
  <si>
    <t>Hãng sản xuất: DELL
Model: Vostro 3670MT
Vi xử lý: Core i7-8700 (3.2 Ghz Up to 4.6Ghz/12MB)
Bộ nhớ RAM: 16GB (2x8GB)
Ổ cứng: SSD 500GB
Ổ đĩa quang: DVDRW
VGA_NVIDIA Geforce GTX_1050 2GB_DDR5
Wireless/Bluetooth/Key&amp;Mouse/Ubuntu
Màn hình LCD 21.5"</t>
  </si>
  <si>
    <t>Trang bị 3 phòng, mỗi phòng 35 máy.</t>
  </si>
  <si>
    <t>Thành phố Hồ Chí Minh, ngày 19/02/2019</t>
  </si>
  <si>
    <t>Cấu hình đáp ứng giảng dạy và tổ chức thi 8 chuyên ngành: Thiết kế đồ họa , Thiết kế Web, Lập trình máy tính, Tin học Ứng dụng, Thương mại điện tử, Quản trị mạng, An ninh mạng, Công nghệ Kỹ thuật máy tính.</t>
  </si>
  <si>
    <t>SSD Enterprise Intel DC S3710 1.2TB SSDSC2BA012T401</t>
  </si>
  <si>
    <t>Thiết bị lưu trữ NAS
QNAP TES-1885U (TES-1885U-D1531-128GR)</t>
  </si>
  <si>
    <t>Lưu trữ dữ liệu camera, bài thi, hồ sơ của khoa</t>
  </si>
  <si>
    <t>Dùng cho thiết bị NAS, SAN, Servers</t>
  </si>
  <si>
    <t>Security Bundle CISCO 2921-SEC/K9</t>
  </si>
  <si>
    <t>Server DELL PowerEdge R940 Rack Server</t>
  </si>
  <si>
    <t>Cho phòng server của khoa và thực hành</t>
  </si>
  <si>
    <t>Security Router CISCO ASA5515-K9</t>
  </si>
  <si>
    <t>Cisco CISCO7206VXR</t>
  </si>
  <si>
    <t>Switch Cisco Catalyst 2960 WS-C2960-48PST-L</t>
  </si>
  <si>
    <t>48-Port Ethernet PoE Switch Cisco Catalyst WS-C3850-48F-E</t>
  </si>
  <si>
    <t>Switch CISCO Catalyst 3750 WS-C3750X-24T-E</t>
  </si>
  <si>
    <t>Switch CISCO Catalyst 2960 WS-C2960-24LC-S</t>
  </si>
  <si>
    <t>Card kết nối WAN CISCO HWIC-2FE</t>
  </si>
  <si>
    <t>Tủ mạng (Rack) Cabinet 19” 20U series 1000 ECP-20W1000</t>
  </si>
  <si>
    <t>Điện thoại IP ATCOM Rainbow 2 LW</t>
  </si>
  <si>
    <t>Điện thoại IP Grandstream DP720 DECT Cordless</t>
  </si>
  <si>
    <t>Điện thoại IP ATCOM AT800DP</t>
  </si>
  <si>
    <t>Tổng đài điện thoại IP XORCOM CXR2047</t>
  </si>
  <si>
    <t>Dinstar VoIP Gateway   DWG2000F-8G</t>
  </si>
  <si>
    <t>MÁY HÀN CHIPSET ZM-5860C</t>
  </si>
  <si>
    <t>Thiết bị lưu trữ HPE Nimble Storage HF60 Adaptive Dual Controller 10GBASE-T</t>
  </si>
  <si>
    <t>Máy hàn cáp quang Sumitomo Z1C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</si>
</sst>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2">
    <xf numFmtId="0" fontId="0" fillId="0" borderId="0" xfId="0"/>
    <xf numFmtId="0" fontId="18" fillId="2" borderId="3" xfId="1" applyFont="1" applyFill="1" applyBorder="1" applyAlignment="1">
      <alignment horizontal="center" vertical="center" wrapText="1"/>
    </xf>
    <xf numFmtId="176" fontId="18" fillId="2" borderId="3" xfId="2" applyNumberFormat="1" applyFont="1" applyFill="1" applyBorder="1" applyAlignment="1">
      <alignment horizontal="center" vertical="center" wrapText="1"/>
    </xf>
    <xf numFmtId="0" fontId="18" fillId="2" borderId="3" xfId="1" applyFont="1" applyFill="1" applyBorder="1" applyAlignment="1">
      <alignment vertical="center" wrapText="1"/>
    </xf>
    <xf numFmtId="0" fontId="19" fillId="0" borderId="3" xfId="1" applyNumberFormat="1" applyFont="1" applyFill="1" applyBorder="1" applyAlignment="1">
      <alignment horizontal="center" vertical="center" wrapText="1"/>
    </xf>
    <xf numFmtId="0" fontId="19" fillId="0" borderId="3" xfId="26" applyFont="1" applyFill="1" applyBorder="1" applyAlignment="1">
      <alignment horizontal="center" vertical="center" wrapText="1"/>
    </xf>
    <xf numFmtId="169" fontId="19" fillId="0" borderId="3" xfId="3" applyNumberFormat="1" applyFont="1" applyFill="1" applyBorder="1" applyAlignment="1">
      <alignment vertical="center" wrapText="1"/>
    </xf>
    <xf numFmtId="169" fontId="20" fillId="0" borderId="3" xfId="0" applyNumberFormat="1" applyFont="1" applyBorder="1"/>
    <xf numFmtId="0" fontId="21" fillId="0" borderId="3" xfId="0" applyFont="1" applyBorder="1"/>
    <xf numFmtId="0" fontId="19" fillId="2" borderId="3" xfId="1" applyFont="1" applyFill="1" applyBorder="1" applyAlignment="1">
      <alignment horizontal="center" vertical="center" wrapText="1"/>
    </xf>
    <xf numFmtId="0" fontId="19" fillId="2" borderId="3" xfId="26" applyFont="1" applyFill="1" applyBorder="1" applyAlignment="1">
      <alignment horizontal="center" vertical="center" wrapText="1"/>
    </xf>
    <xf numFmtId="169" fontId="19" fillId="2" borderId="3" xfId="3" applyNumberFormat="1" applyFont="1" applyFill="1" applyBorder="1" applyAlignment="1">
      <alignment vertical="center" wrapText="1"/>
    </xf>
    <xf numFmtId="0" fontId="19" fillId="2" borderId="3" xfId="1" applyFont="1" applyFill="1" applyBorder="1" applyAlignment="1">
      <alignment vertical="center" wrapText="1"/>
    </xf>
    <xf numFmtId="0" fontId="18" fillId="0" borderId="3" xfId="1" quotePrefix="1" applyFont="1" applyFill="1" applyBorder="1" applyAlignment="1">
      <alignment vertical="center" wrapText="1"/>
    </xf>
    <xf numFmtId="0" fontId="23" fillId="0" borderId="3" xfId="0" applyFont="1" applyBorder="1" applyAlignment="1">
      <alignment horizontal="left" vertical="center" wrapText="1"/>
    </xf>
    <xf numFmtId="3" fontId="0" fillId="0" borderId="0" xfId="0" applyNumberFormat="1"/>
    <xf numFmtId="3" fontId="19" fillId="0" borderId="3" xfId="3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7" fillId="0" borderId="0" xfId="1" quotePrefix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4" zoomScaleNormal="100" workbookViewId="0">
      <selection activeCell="F40" sqref="F40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41.140625" customWidth="1"/>
  </cols>
  <sheetData>
    <row r="1" spans="1:8" ht="69.75" customHeight="1">
      <c r="B1" s="20" t="s">
        <v>14</v>
      </c>
      <c r="C1" s="20"/>
      <c r="D1" s="20"/>
      <c r="F1" s="20" t="s">
        <v>15</v>
      </c>
      <c r="G1" s="20"/>
      <c r="H1" s="20"/>
    </row>
    <row r="2" spans="1:8" ht="48" customHeight="1">
      <c r="A2" s="19" t="s">
        <v>17</v>
      </c>
      <c r="B2" s="19"/>
      <c r="C2" s="19"/>
      <c r="D2" s="19"/>
      <c r="E2" s="19"/>
      <c r="F2" s="19"/>
      <c r="G2" s="19"/>
      <c r="H2" s="19"/>
    </row>
    <row r="3" spans="1:8" ht="33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2" t="s">
        <v>0</v>
      </c>
      <c r="G3" s="2" t="s">
        <v>1</v>
      </c>
      <c r="H3" s="1" t="s">
        <v>12</v>
      </c>
    </row>
    <row r="4" spans="1:8" ht="16.5">
      <c r="A4" s="9" t="s">
        <v>13</v>
      </c>
      <c r="B4" s="3" t="s">
        <v>4</v>
      </c>
      <c r="C4" s="12"/>
      <c r="D4" s="12"/>
      <c r="E4" s="10">
        <v>3</v>
      </c>
      <c r="F4" s="11"/>
      <c r="G4" s="11"/>
      <c r="H4" s="6" t="s">
        <v>19</v>
      </c>
    </row>
    <row r="5" spans="1:8" ht="164.25" customHeight="1">
      <c r="A5" s="4">
        <v>1</v>
      </c>
      <c r="B5" s="13" t="s">
        <v>18</v>
      </c>
      <c r="C5" s="5" t="s">
        <v>11</v>
      </c>
      <c r="D5" s="5" t="s">
        <v>2</v>
      </c>
      <c r="E5" s="5">
        <v>105</v>
      </c>
      <c r="F5" s="16">
        <v>28000000</v>
      </c>
      <c r="G5" s="6">
        <f>F5*E5</f>
        <v>2940000000</v>
      </c>
      <c r="H5" s="14" t="s">
        <v>21</v>
      </c>
    </row>
    <row r="6" spans="1:8" ht="33">
      <c r="B6" s="13" t="s">
        <v>23</v>
      </c>
      <c r="C6" s="5" t="s">
        <v>11</v>
      </c>
      <c r="D6" s="5" t="s">
        <v>5</v>
      </c>
      <c r="E6" s="5">
        <v>2</v>
      </c>
      <c r="F6" s="16">
        <v>400000000</v>
      </c>
      <c r="G6" s="6">
        <f t="shared" ref="G6:G29" si="0">F6*E6</f>
        <v>800000000</v>
      </c>
      <c r="H6" s="14" t="s">
        <v>24</v>
      </c>
    </row>
    <row r="7" spans="1:8" ht="16.5">
      <c r="B7" s="13" t="s">
        <v>27</v>
      </c>
      <c r="C7" s="5" t="s">
        <v>11</v>
      </c>
      <c r="D7" s="5" t="s">
        <v>5</v>
      </c>
      <c r="E7" s="5">
        <v>6</v>
      </c>
      <c r="F7" s="16">
        <v>500000000</v>
      </c>
      <c r="G7" s="6">
        <f>F7*E7</f>
        <v>3000000000</v>
      </c>
      <c r="H7" s="14" t="s">
        <v>28</v>
      </c>
    </row>
    <row r="8" spans="1:8" ht="33">
      <c r="B8" s="13" t="s">
        <v>43</v>
      </c>
      <c r="C8" s="5" t="s">
        <v>11</v>
      </c>
      <c r="D8" s="5" t="s">
        <v>5</v>
      </c>
      <c r="E8" s="5">
        <v>1</v>
      </c>
      <c r="F8" s="16">
        <v>4000000000</v>
      </c>
      <c r="G8" s="6">
        <f>F8*E8</f>
        <v>4000000000</v>
      </c>
      <c r="H8" s="14"/>
    </row>
    <row r="9" spans="1:8" ht="33">
      <c r="B9" s="13" t="s">
        <v>22</v>
      </c>
      <c r="C9" s="5" t="s">
        <v>11</v>
      </c>
      <c r="D9" s="5" t="s">
        <v>5</v>
      </c>
      <c r="E9" s="5">
        <v>60</v>
      </c>
      <c r="F9" s="16">
        <v>15000000</v>
      </c>
      <c r="G9" s="6">
        <f>F9*E9</f>
        <v>900000000</v>
      </c>
      <c r="H9" s="14" t="s">
        <v>25</v>
      </c>
    </row>
    <row r="10" spans="1:8" ht="16.5">
      <c r="B10" s="13" t="s">
        <v>29</v>
      </c>
      <c r="C10" s="5" t="s">
        <v>11</v>
      </c>
      <c r="D10" s="5" t="s">
        <v>5</v>
      </c>
      <c r="E10" s="5">
        <v>2</v>
      </c>
      <c r="F10" s="16">
        <v>100000000</v>
      </c>
      <c r="G10" s="6">
        <f>F10*E10</f>
        <v>200000000</v>
      </c>
      <c r="H10" s="14"/>
    </row>
    <row r="11" spans="1:8" ht="16.5">
      <c r="B11" s="13" t="s">
        <v>30</v>
      </c>
      <c r="C11" s="5" t="s">
        <v>11</v>
      </c>
      <c r="D11" s="5" t="s">
        <v>5</v>
      </c>
      <c r="E11" s="5">
        <v>2</v>
      </c>
      <c r="F11" s="16">
        <v>650000000</v>
      </c>
      <c r="G11" s="6">
        <f t="shared" si="0"/>
        <v>1300000000</v>
      </c>
      <c r="H11" s="14"/>
    </row>
    <row r="12" spans="1:8" ht="16.5">
      <c r="B12" s="13" t="s">
        <v>26</v>
      </c>
      <c r="C12" s="5" t="s">
        <v>11</v>
      </c>
      <c r="D12" s="5" t="s">
        <v>5</v>
      </c>
      <c r="E12" s="5">
        <v>4</v>
      </c>
      <c r="F12" s="16">
        <v>100000000</v>
      </c>
      <c r="G12" s="6">
        <f t="shared" si="0"/>
        <v>400000000</v>
      </c>
      <c r="H12" s="14"/>
    </row>
    <row r="13" spans="1:8" ht="33">
      <c r="B13" s="13" t="s">
        <v>33</v>
      </c>
      <c r="C13" s="5" t="s">
        <v>11</v>
      </c>
      <c r="D13" s="5" t="s">
        <v>5</v>
      </c>
      <c r="E13" s="5">
        <v>2</v>
      </c>
      <c r="F13" s="16">
        <v>200000000</v>
      </c>
      <c r="G13" s="6">
        <f t="shared" si="0"/>
        <v>400000000</v>
      </c>
      <c r="H13" s="14"/>
    </row>
    <row r="14" spans="1:8" ht="16.5">
      <c r="B14" s="13" t="s">
        <v>31</v>
      </c>
      <c r="C14" s="5" t="s">
        <v>11</v>
      </c>
      <c r="D14" s="5" t="s">
        <v>5</v>
      </c>
      <c r="E14" s="5">
        <v>10</v>
      </c>
      <c r="F14" s="16">
        <v>80000000</v>
      </c>
      <c r="G14" s="6">
        <f t="shared" si="0"/>
        <v>800000000</v>
      </c>
      <c r="H14" s="14"/>
    </row>
    <row r="15" spans="1:8" ht="33">
      <c r="B15" s="13" t="s">
        <v>32</v>
      </c>
      <c r="C15" s="5" t="s">
        <v>11</v>
      </c>
      <c r="D15" s="5" t="s">
        <v>5</v>
      </c>
      <c r="E15" s="5">
        <v>2</v>
      </c>
      <c r="F15" s="16">
        <v>450000000</v>
      </c>
      <c r="G15" s="6">
        <f t="shared" si="0"/>
        <v>900000000</v>
      </c>
      <c r="H15" s="14"/>
    </row>
    <row r="16" spans="1:8" ht="16.5">
      <c r="B16" s="13" t="s">
        <v>34</v>
      </c>
      <c r="C16" s="5" t="s">
        <v>11</v>
      </c>
      <c r="D16" s="5" t="s">
        <v>5</v>
      </c>
      <c r="E16" s="5">
        <v>20</v>
      </c>
      <c r="F16" s="16">
        <v>20000000</v>
      </c>
      <c r="G16" s="6">
        <f t="shared" si="0"/>
        <v>400000000</v>
      </c>
      <c r="H16" s="14"/>
    </row>
    <row r="17" spans="1:8" ht="16.5">
      <c r="B17" s="13" t="s">
        <v>35</v>
      </c>
      <c r="C17" s="5" t="s">
        <v>11</v>
      </c>
      <c r="D17" s="5" t="s">
        <v>5</v>
      </c>
      <c r="E17" s="5">
        <v>4</v>
      </c>
      <c r="F17" s="16">
        <v>13000000</v>
      </c>
      <c r="G17" s="6">
        <f t="shared" si="0"/>
        <v>52000000</v>
      </c>
      <c r="H17" s="14"/>
    </row>
    <row r="18" spans="1:8" ht="33">
      <c r="B18" s="13" t="s">
        <v>36</v>
      </c>
      <c r="C18" s="5" t="s">
        <v>11</v>
      </c>
      <c r="D18" s="5" t="s">
        <v>5</v>
      </c>
      <c r="E18" s="5">
        <v>4</v>
      </c>
      <c r="F18" s="16">
        <v>15000000</v>
      </c>
      <c r="G18" s="6">
        <f t="shared" si="0"/>
        <v>60000000</v>
      </c>
      <c r="H18" s="14"/>
    </row>
    <row r="19" spans="1:8" ht="16.5">
      <c r="B19" s="13" t="s">
        <v>40</v>
      </c>
      <c r="C19" s="5" t="s">
        <v>11</v>
      </c>
      <c r="D19" s="5" t="s">
        <v>5</v>
      </c>
      <c r="E19" s="5">
        <v>2</v>
      </c>
      <c r="F19" s="16">
        <v>130000000</v>
      </c>
      <c r="G19" s="6">
        <f>F19*E19</f>
        <v>260000000</v>
      </c>
      <c r="H19" s="14"/>
    </row>
    <row r="20" spans="1:8" ht="16.5">
      <c r="B20" s="13" t="s">
        <v>41</v>
      </c>
      <c r="C20" s="5" t="s">
        <v>11</v>
      </c>
      <c r="D20" s="5" t="s">
        <v>5</v>
      </c>
      <c r="E20" s="5">
        <v>2</v>
      </c>
      <c r="F20" s="16">
        <v>35000000</v>
      </c>
      <c r="G20" s="6">
        <f t="shared" si="0"/>
        <v>70000000</v>
      </c>
      <c r="H20" s="14"/>
    </row>
    <row r="21" spans="1:8" ht="16.5">
      <c r="B21" s="13" t="s">
        <v>37</v>
      </c>
      <c r="C21" s="5" t="s">
        <v>11</v>
      </c>
      <c r="D21" s="5" t="s">
        <v>5</v>
      </c>
      <c r="E21" s="5">
        <v>5</v>
      </c>
      <c r="F21" s="16">
        <v>3000000</v>
      </c>
      <c r="G21" s="6">
        <f t="shared" si="0"/>
        <v>15000000</v>
      </c>
      <c r="H21" s="14"/>
    </row>
    <row r="22" spans="1:8" ht="33">
      <c r="B22" s="13" t="s">
        <v>38</v>
      </c>
      <c r="C22" s="5" t="s">
        <v>11</v>
      </c>
      <c r="D22" s="5" t="s">
        <v>5</v>
      </c>
      <c r="E22" s="5">
        <v>5</v>
      </c>
      <c r="F22" s="16">
        <v>2000000</v>
      </c>
      <c r="G22" s="6">
        <f t="shared" si="0"/>
        <v>10000000</v>
      </c>
      <c r="H22" s="14"/>
    </row>
    <row r="23" spans="1:8" ht="16.5">
      <c r="B23" s="13" t="s">
        <v>39</v>
      </c>
      <c r="C23" s="5" t="s">
        <v>11</v>
      </c>
      <c r="D23" s="5" t="s">
        <v>5</v>
      </c>
      <c r="E23" s="5">
        <v>5</v>
      </c>
      <c r="F23" s="16">
        <v>2000000</v>
      </c>
      <c r="G23" s="6">
        <f t="shared" si="0"/>
        <v>10000000</v>
      </c>
      <c r="H23" s="14"/>
    </row>
    <row r="24" spans="1:8" ht="16.5">
      <c r="B24" s="13" t="s">
        <v>42</v>
      </c>
      <c r="C24" s="5" t="s">
        <v>11</v>
      </c>
      <c r="D24" s="5" t="s">
        <v>5</v>
      </c>
      <c r="E24" s="5">
        <v>10</v>
      </c>
      <c r="F24" s="16">
        <v>90000000</v>
      </c>
      <c r="G24" s="6">
        <f t="shared" si="0"/>
        <v>900000000</v>
      </c>
      <c r="H24" s="14"/>
    </row>
    <row r="25" spans="1:8" ht="16.5">
      <c r="B25" s="13" t="s">
        <v>44</v>
      </c>
      <c r="C25" s="5" t="s">
        <v>11</v>
      </c>
      <c r="D25" s="5" t="s">
        <v>5</v>
      </c>
      <c r="E25" s="5">
        <v>10</v>
      </c>
      <c r="F25" s="16">
        <v>200000000</v>
      </c>
      <c r="G25" s="6">
        <f t="shared" si="0"/>
        <v>2000000000</v>
      </c>
      <c r="H25" s="14"/>
    </row>
    <row r="26" spans="1:8" ht="16.5">
      <c r="B26" s="13"/>
      <c r="C26" s="5" t="s">
        <v>11</v>
      </c>
      <c r="D26" s="5"/>
      <c r="E26" s="5"/>
      <c r="F26" s="16"/>
      <c r="G26" s="6">
        <f t="shared" si="0"/>
        <v>0</v>
      </c>
      <c r="H26" s="14"/>
    </row>
    <row r="27" spans="1:8" ht="16.5">
      <c r="B27" s="13"/>
      <c r="C27" s="5" t="s">
        <v>11</v>
      </c>
      <c r="D27" s="5"/>
      <c r="E27" s="5"/>
      <c r="F27" s="16"/>
      <c r="G27" s="6">
        <f t="shared" si="0"/>
        <v>0</v>
      </c>
      <c r="H27" s="14"/>
    </row>
    <row r="28" spans="1:8" ht="16.5">
      <c r="B28" s="13"/>
      <c r="C28" s="5" t="s">
        <v>11</v>
      </c>
      <c r="D28" s="5"/>
      <c r="E28" s="5"/>
      <c r="F28" s="16"/>
      <c r="G28" s="6">
        <f t="shared" si="0"/>
        <v>0</v>
      </c>
      <c r="H28" s="14"/>
    </row>
    <row r="29" spans="1:8" ht="16.5">
      <c r="B29" s="13"/>
      <c r="C29" s="5" t="s">
        <v>11</v>
      </c>
      <c r="D29" s="5"/>
      <c r="E29" s="5"/>
      <c r="F29" s="16"/>
      <c r="G29" s="6">
        <f t="shared" si="0"/>
        <v>0</v>
      </c>
      <c r="H29" s="14"/>
    </row>
    <row r="30" spans="1:8" ht="17.25">
      <c r="A30" s="17" t="s">
        <v>3</v>
      </c>
      <c r="B30" s="17"/>
      <c r="C30" s="17"/>
      <c r="D30" s="17"/>
      <c r="E30" s="17"/>
      <c r="F30" s="17"/>
      <c r="G30" s="7">
        <f>SUM(G5:G29)</f>
        <v>19417000000</v>
      </c>
      <c r="H30" s="8"/>
    </row>
    <row r="32" spans="1:8" ht="16.5">
      <c r="E32" s="21" t="s">
        <v>20</v>
      </c>
      <c r="F32" s="21"/>
      <c r="G32" s="21"/>
    </row>
    <row r="33" spans="5:7" ht="21.75" customHeight="1">
      <c r="E33" s="18" t="s">
        <v>16</v>
      </c>
      <c r="F33" s="18"/>
      <c r="G33" s="18"/>
    </row>
  </sheetData>
  <mergeCells count="6">
    <mergeCell ref="A30:F30"/>
    <mergeCell ref="E33:G33"/>
    <mergeCell ref="A2:H2"/>
    <mergeCell ref="B1:D1"/>
    <mergeCell ref="F1:H1"/>
    <mergeCell ref="E32:G32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D5" sqref="D5"/>
    </sheetView>
  </sheetViews>
  <sheetFormatPr defaultRowHeight="15"/>
  <cols>
    <col min="1" max="1" width="11.140625" style="15" bestFit="1" customWidth="1"/>
    <col min="2" max="2" width="10.140625" style="15" bestFit="1" customWidth="1"/>
    <col min="3" max="3" width="11.140625" style="15" bestFit="1" customWidth="1"/>
    <col min="4" max="16384" width="9.140625" style="15"/>
  </cols>
  <sheetData>
    <row r="1" spans="1:3">
      <c r="A1" s="15">
        <f>12578*23260</f>
        <v>292564280</v>
      </c>
      <c r="B1" s="15">
        <f>A1*30%</f>
        <v>87769284</v>
      </c>
      <c r="C1" s="15">
        <f>A1+B1</f>
        <v>380333564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nvdon</cp:lastModifiedBy>
  <cp:lastPrinted>2019-02-19T09:41:50Z</cp:lastPrinted>
  <dcterms:created xsi:type="dcterms:W3CDTF">2017-10-14T03:10:58Z</dcterms:created>
  <dcterms:modified xsi:type="dcterms:W3CDTF">2019-02-26T09:25:56Z</dcterms:modified>
</cp:coreProperties>
</file>